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boeckler365-my.sharepoint.com/personal/wolfram-brehmer_boeckler_de/Documents/Freigegeben/Jutta/6_PR_Zusammensetzung/2_Vollzeit/"/>
    </mc:Choice>
  </mc:AlternateContent>
  <xr:revisionPtr revIDLastSave="4" documentId="13_ncr:1_{B0A1CA3C-AB28-40DA-84C8-1281FDA631D4}" xr6:coauthVersionLast="47" xr6:coauthVersionMax="47" xr10:uidLastSave="{9F67A726-8F11-4755-8AD7-3DD280AD510E}"/>
  <bookViews>
    <workbookView xWindow="-110" yWindow="-110" windowWidth="19420" windowHeight="10560" firstSheet="1" activeTab="4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<sst xmlns="http://schemas.openxmlformats.org/spreadsheetml/2006/main" count="403" uniqueCount="155">
  <si>
    <t>Vollzeitbeschäftigte im Personalrat</t>
  </si>
  <si>
    <t>Auswertung WSI-Betriebs- und Personalrätebefragung 2023</t>
  </si>
  <si>
    <t>Tabellensammlung 6.2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</si>
  <si>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</si>
  <si>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</si>
  <si>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</si>
  <si>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Vollzeitbeschäftigte im Personalrat in Prozent, Angaben gruppiert nach Branche</t>
  </si>
  <si>
    <t>Vollzeitbeschäftigte im Personalrat in %</t>
  </si>
  <si>
    <t>Vollzeitbeschäftigte in der Dienststelle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</si>
  <si>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</si>
  <si>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</si>
  <si>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</si>
  <si>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</si>
  <si>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</si>
  <si>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</si>
  <si>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</si>
  <si>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</si>
  <si>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</si>
  <si>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</si>
  <si>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</si>
  <si>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</si>
  <si>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</si>
  <si>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</si>
  <si>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</si>
  <si>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</si>
  <si>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</si>
  <si>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Vollzeitbeschäftigte im Personalrat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</si>
  <si>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</si>
  <si>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</si>
  <si>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</si>
  <si>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</si>
  <si>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</si>
  <si>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</si>
  <si>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Vollzeitbeschäftigte im Personalrat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</si>
  <si>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</si>
  <si>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</si>
  <si>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</si>
  <si>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</si>
  <si>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</si>
  <si>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</si>
  <si>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</si>
  <si>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</si>
  <si>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</si>
  <si>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</si>
  <si>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</si>
  <si>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</si>
  <si>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</si>
  <si>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</si>
  <si>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</si>
  <si>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</si>
  <si>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</si>
  <si>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Vollzeitbeschäftigte im Personalrat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</si>
  <si>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</si>
  <si>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</si>
  <si>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</si>
  <si>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</si>
  <si>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</si>
  <si>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</si>
  <si>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</si>
  <si>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</si>
  <si>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</si>
  <si>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</si>
  <si>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</si>
  <si>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</si>
  <si>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</si>
  <si>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Vollzeitbeschäftigte im Personalrat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</si>
  <si>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</si>
  <si>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</si>
  <si>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</si>
  <si>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</si>
  <si>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</si>
  <si>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Vollzeitbeschäftigte im Personalrat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</si>
  <si>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</si>
  <si>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</si>
  <si>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</si>
  <si>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</si>
  <si>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</si>
  <si>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</si>
  <si>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</si>
  <si>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</si>
  <si>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</si>
  <si>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</si>
  <si>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</si>
  <si>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</si>
  <si>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</si>
  <si>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Vollzeitbeschäftigte im Personalrat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</si>
  <si>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</si>
  <si>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</si>
  <si>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</si>
  <si>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</si>
  <si>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</si>
  <si>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Vollzeitbeschäftigte im Personalrat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</si>
  <si>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</si>
  <si>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</si>
  <si>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</si>
  <si>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</si>
  <si>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</si>
  <si>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</si>
  <si>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</si>
  <si>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</si>
  <si>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</si>
  <si>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</si>
  <si>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</si>
  <si>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</si>
  <si>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</si>
  <si>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</si>
  <si>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</si>
  <si>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</si>
  <si>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</si>
  <si>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</si>
  <si>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</si>
  <si>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</si>
  <si>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</si>
  <si>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</si>
  <si>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</si>
  <si>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</si>
  <si>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</si>
  <si>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</si>
  <si>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</si>
  <si>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</si>
  <si>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</si>
  <si>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</si>
  <si>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</si>
  <si>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Vollzeitbeschäftigte im Personalrat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</si>
  <si>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</si>
  <si>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</si>
  <si>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</si>
  <si>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</si>
  <si>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</si>
  <si>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Vollzeitbeschäftigte im Personalrat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</si>
  <si>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</si>
  <si>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</si>
  <si>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</si>
  <si>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</si>
  <si>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Vollzeitbeschäftigte im Personalrat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</si>
  <si>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</si>
  <si>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</si>
  <si>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</si>
  <si>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</si>
  <si>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</si>
  <si>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Vollzeitbeschäftigte im Personalrat in Prozent, Angaben gruppiert nach Anteil Beamte an Belegschaft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</si>
  <si>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</si>
  <si>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</si>
  <si>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</si>
  <si>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</si>
  <si>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</si>
  <si>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Vollzeitbeschäftigte im Personalrat in Prozent, Angaben gruppiert nach gewerkschaftlichem Organisationsbereich</t>
  </si>
  <si>
    <t>Tab. 8: Vollzeitbeschäftigte im Personalrat in Prozent, Angaben gruppiert nach Anteil Vollzeitbeschäftigter an Belegschaft</t>
  </si>
  <si>
    <t>Tab. 9: Vollzeitbeschäftigte im Personalrat in Prozent, Angaben gruppiert nach Anteil Teilzeitbeschäftigter an Belegschaft</t>
  </si>
  <si>
    <t>Tab. 12: Vollzeitbeschäftigte im Personalrat in Prozent, Angaben gruppiert nach Anteil befristet Beschäftigter an Belegschaft</t>
  </si>
  <si>
    <t>Tab. 13: Vollzeitbeschäftigte im Personalrat in Prozent, Angaben gruppiert nach Anteil Beschäftigter mit Migrationshintergrund an Belegschaft</t>
  </si>
  <si>
    <t>Tab. 14: Vollzeitbeschäftigte im Personalrat in Prozent, Angaben gruppiert nach Anteil von Gewerkschaftsmitgliedern</t>
  </si>
  <si>
    <t>Tab. 15: Vollzeitbeschäftigte im Personalrat in Prozent, Angaben gruppiert nach Anteil hochqualifizierter Tätigkeiten an Belegschaft</t>
  </si>
  <si>
    <t>Tab. 16: Vollzeitbeschäftigte im Personalrat in Prozent, Angaben gruppiert nach Anteil mittlerer Tätigkeiten an Belegschaft</t>
  </si>
  <si>
    <t>Tab. 17: Vollzeitbeschäftigte im Personalrat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</si>
</sst>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995" fillId="0" borderId="0" xfId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workbookViewId="0">
      <selection activeCell="B10" sqref="B10"/>
    </sheetView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Vollzeitbeschäftigte im Personalrat in Prozent, Angaben gruppiert nach Branche ")</f>
        <v xml:space="preserve">Tab. 1: Vollzeitbeschäftigte im Personalrat in Prozent, Angaben gruppiert nach Branche </v>
      </c>
    </row>
    <row r="9" spans="1:2" x14ac:dyDescent="0.35">
      <c r="B9" s="4" t="str">
        <f>HYPERLINK("#'2_bg_g'!A2","Tab. 2: Vollzeitbeschäftigte im Personalrat in Prozent, Angaben gruppiert nach Betriebsgröße ")</f>
        <v xml:space="preserve">Tab. 2: Vollzeitbeschäftigte im Personalrat in Prozent, Angaben gruppiert nach Betriebsgröße </v>
      </c>
    </row>
    <row r="10" spans="1:2" x14ac:dyDescent="0.35">
      <c r="B10" s="4" t="str">
        <f>HYPERLINK("#'3_bland'!A2","Tab. 3: Vollzeitbeschäftigte im Personalrat in Prozent, Angaben gruppiert nach Bundesland ")</f>
        <v xml:space="preserve">Tab. 3: Vollzeitbeschäftigte im Personalrat in Prozent, Angaben gruppiert nach Bundesland </v>
      </c>
    </row>
    <row r="11" spans="1:2" x14ac:dyDescent="0.35">
      <c r="B11" s="4" t="str">
        <f>HYPERLINK("#'4_ost_west'!A2","Tab. 4: Vollzeitbeschäftigte im Personalrat in Prozent, Angaben gruppiert nach Ost- oder Westdeutschland ")</f>
        <v xml:space="preserve">Tab. 4: Vollzeitbeschäftigte im Personalrat in Prozent, Angaben gruppiert nach Ost- oder Westdeutschland </v>
      </c>
    </row>
    <row r="12" spans="1:2" x14ac:dyDescent="0.35">
      <c r="B12" s="4" t="str">
        <f>HYPERLINK("#'5_gewerkschaft'!A2","Tab. 5: Vollzeitbeschäftigte im Personalrat in Prozent, Angaben gruppiert nach gewerkschaftlichem Organisationsbereich ")</f>
        <v xml:space="preserve">Tab. 5: Vollzeitbeschäftigte im Personalrat in Prozent, Angaben gruppiert nach gewerkschaftlichem Organisationsbereich </v>
      </c>
    </row>
    <row r="13" spans="1:2" x14ac:dyDescent="0.35">
      <c r="B13" s="4" t="str">
        <f>HYPERLINK("#'6_besch_frauen_p_gen_quartile'!A2","Tab. 6: Vollzeitbeschäftigte im Personalrat in Prozent, Angaben gruppiert nach Anteil Frauen an Belegschaft ")</f>
        <v xml:space="preserve">Tab. 6: Vollzeitbeschäftigte im Personalrat in Prozent, Angaben gruppiert nach Anteil Frauen an Belegschaft </v>
      </c>
    </row>
    <row r="14" spans="1:2" x14ac:dyDescent="0.35">
      <c r="B14" s="4" t="str">
        <f>HYPERLINK("#'7_besch_maenner_p_gen_quartile'!A2","Tab. 7: Vollzeitbeschäftigte im Personalrat in Prozent, Angaben gruppiert nach Anteil Männer an Belegschaft ")</f>
        <v xml:space="preserve">Tab. 7: Vollzeitbeschäftigte im Personalrat in Prozent, Angaben gruppiert nach Anteil Männer an Belegschaft </v>
      </c>
    </row>
    <row r="15" spans="1:2" x14ac:dyDescent="0.35">
      <c r="B15" s="4" t="str">
        <f>HYPERLINK("#'8_besch_vollz_p_gen_quartile'!A2","Tab. 8: Vollzeitbeschäftigte im Personalrat in Prozent, Angaben gruppiert nach Anteil Vollzeitbeschäftigter an Belegschaft ")</f>
        <v xml:space="preserve">Tab. 8: Vollzeitbeschäftigte im Personalrat in Prozent, Angaben gruppiert nach Anteil Vollzeitbeschäftigter an Belegschaft </v>
      </c>
    </row>
    <row r="16" spans="1:2" x14ac:dyDescent="0.35">
      <c r="B16" s="4" t="str">
        <f>HYPERLINK("#'9_besch_teilz_p_gen_quartile'!A2","Tab. 9: Vollzeitbeschäftigte im Personalrat in Prozent, Angaben gruppiert nach Anteil Teilzeitbeschäftigter an Belegschaft ")</f>
        <v xml:space="preserve">Tab. 9: Vollzeitbeschäftigte im Personalrat in Prozent, Angaben gruppiert nach Anteil Teilzeitbeschäftigter an Belegschaft </v>
      </c>
    </row>
    <row r="17" spans="2:2" x14ac:dyDescent="0.35">
      <c r="B17" s="4" t="str">
        <f>HYPERLINK("#'10_besch_mini_p_gen_quartile'!A2","Tab. 10: Vollzeitbeschäftigte im Personalrat in Prozent, Angaben gruppiert nach Anteil Minijobs an Belegschaft ")</f>
        <v xml:space="preserve">Tab. 10: Vollzeitbeschäftigte im Personalrat in Prozent, Angaben gruppiert nach Anteil Minijobs an Belegschaft </v>
      </c>
    </row>
    <row r="18" spans="2:2" x14ac:dyDescent="0.35">
      <c r="B18" s="4" t="str">
        <f>HYPERLINK("#'11_besch_tz_mini_p_gen_quartile'!A2","Tab. 11: Vollzeitbeschäftigte im Personalrat in Prozent, Angaben gruppiert nach Anteil Teilzeit und Minijobs an Belegschaft ")</f>
        <v xml:space="preserve">Tab. 11: Vollzeitbeschäftigte im Personalrat in Prozent, Angaben gruppiert nach Anteil Teilzeit und Minijobs an Belegschaft </v>
      </c>
    </row>
    <row r="19" spans="2:2" x14ac:dyDescent="0.35">
      <c r="B19" s="4" t="str">
        <f>HYPERLINK("#'12_besch_befr_p_gen_quartile'!A2","Tab. 12: Vollzeitbeschäftigte im Personalrat in Prozent, Angaben gruppiert nach Anteil befristet Beschäftigter an Belegschaft ")</f>
        <v xml:space="preserve">Tab. 12: Vollzeitbeschäftigte im Personalrat in Prozent, Angaben gruppiert nach Anteil befristet Beschäftigter an Belegschaft </v>
      </c>
    </row>
    <row r="20" spans="2:2" x14ac:dyDescent="0.35">
      <c r="B20" s="4" t="str">
        <f>HYPERLINK("#'13_besch_migr_p_gen_quartile'!A2","Tab. 13: Vollzeitbeschäftigte im Personalrat in Prozent, Angaben gruppiert nach Anteil Beschäftigter mit Migrationshintergrund an Belegschaft ")</f>
        <v xml:space="preserve">Tab. 13: Vollzeitbeschäftigte im Personalrat in Prozent, Angaben gruppiert nach Anteil Beschäftigter mit Migrationshintergrund an Belegschaft </v>
      </c>
    </row>
    <row r="21" spans="2:2" x14ac:dyDescent="0.35">
      <c r="B21" s="4" t="str">
        <f>HYPERLINK("#'14_besch_gew_p_gen_quartile'!A2","Tab. 14: Vollzeitbeschäftigte im Personalrat in Prozent, Angaben gruppiert nach Anteil von Gewerkschaftsmitgliedern ")</f>
        <v xml:space="preserve">Tab. 14: Vollzeitbeschäftigte im Personalrat in Prozent, Angaben gruppiert nach Anteil von Gewerkschaftsmitgliedern </v>
      </c>
    </row>
    <row r="22" spans="2:2" x14ac:dyDescent="0.35">
      <c r="B22" s="4" t="str">
        <f>HYPERLINK("#'15_besch_hochq_p_gen_quartile'!A2","Tab. 15: Vollzeitbeschäftigte im Personalrat in Prozent, Angaben gruppiert nach Anteil hochqualifizierter Tätigkeiten an Belegschaft ")</f>
        <v xml:space="preserve">Tab. 15: Vollzeitbeschäftigte im Personalrat in Prozent, Angaben gruppiert nach Anteil hochqualifizierter Tätigkeiten an Belegschaft </v>
      </c>
    </row>
    <row r="23" spans="2:2" x14ac:dyDescent="0.35">
      <c r="B23" s="4" t="str">
        <f>HYPERLINK("#'16_besch_beruf_p_gen_quartile'!A2","Tab. 16: Vollzeitbeschäftigte im Personalrat in Prozent, Angaben gruppiert nach Anteil mittlerer Tätigkeiten an Belegschaft ")</f>
        <v xml:space="preserve">Tab. 16: Vollzeitbeschäftigte im Personalrat in Prozent, Angaben gruppiert nach Anteil mittlerer Tätigkeiten an Belegschaft </v>
      </c>
    </row>
    <row r="24" spans="2:2" x14ac:dyDescent="0.35">
      <c r="B24" s="4" t="str">
        <f>HYPERLINK("#'17_besch_ungel_p_gen_quartile'!A2","Tab. 17: Vollzeitbeschäftigte im Personalrat in Prozent, Angaben gruppiert nach Anteil einfacher oder Hilfstätigkeiten an Belegschaft ")</f>
        <v xml:space="preserve">Tab. 17: Vollzeitbeschäftigte im Personalrat in Prozent, Angaben gruppiert nach Anteil einfacher oder Hilfstätigkeiten an Belegschaft </v>
      </c>
    </row>
    <row r="25" spans="2:2" x14ac:dyDescent="0.35">
      <c r="B25" s="4" t="str">
        <f>HYPERLINK("#'18_besch_azubi_p_gen_quartile'!A2","Tab. 18: Vollzeitbeschäftigte im Personalrat in Prozent, Angaben gruppiert nach Anteil Azubis an Belegschaft ")</f>
        <v xml:space="preserve">Tab. 18: Vollzeitbeschäftigte im Personalrat in Prozent, Angaben gruppiert nach Anteil Azubis an Belegschaft </v>
      </c>
    </row>
    <row r="26" spans="2:2" x14ac:dyDescent="0.35">
      <c r="B26" s="4" t="str">
        <f>HYPERLINK("#'19_besch_u30_p_gen_quartile'!A2","Tab. 19: Vollzeitbeschäftigte im Personalrat in Prozent, Angaben gruppiert nach Anteil Beschäftigte unter 30 Jahren an Belegschaft ")</f>
        <v xml:space="preserve">Tab. 19: Vollzeitbeschäftigte im Personalrat in Prozent, Angaben gruppiert nach Anteil Beschäftigte unter 30 Jahren an Belegschaft </v>
      </c>
    </row>
    <row r="27" spans="2:2" x14ac:dyDescent="0.35">
      <c r="B27" s="4" t="str">
        <f>HYPERLINK("#'20_besch_ue55_p_gen_quartile'!A2","Tab. 20: Vollzeitbeschäftigte im Personalrat in Prozent, Angaben gruppiert nach Anteil Beschäftigte über 55 Jahren an Belegschaft ")</f>
        <v xml:space="preserve">Tab. 20: Vollzeitbeschäftigte im Personalrat in Prozent, Angaben gruppiert nach Anteil Beschäftigte über 55 Jahren an Belegschaft </v>
      </c>
    </row>
    <row r="28" spans="2:2" x14ac:dyDescent="0.35">
      <c r="B28" s="4" t="str">
        <f>HYPERLINK("#'21_besch_beam_p_gen_quartile'!A2","Tab. 21: Vollzeitbeschäftigte im Personalrat in Prozent, Angaben gruppiert nach Anteil Beamte an Belegschaft ")</f>
        <v xml:space="preserve">Tab. 21: Vollzeitbeschäftigte im Personalrat in Prozent, Angaben gruppiert nach Anteil Beamte an Belegschaft </v>
      </c>
    </row>
    <row r="33" spans="1:1" x14ac:dyDescent="0.35">
      <c r="A33" s="976" t="s">
        <v>2</v>
      </c>
    </row>
    <row r="34" spans="1:1" x14ac:dyDescent="0.35">
      <c r="A34" s="976" t="s">
        <v>3</v>
      </c>
    </row>
  </sheetData>
  <hyperlinks>
    <hyperlink ref="A33" r:id="rId1" xr:uid="{7ABDF634-3390-46E1-8CF9-2986CB3F0361}"/>
    <hyperlink ref="A34" r:id="rId2" xr:uid="{F2BCE0AF-F47A-4C34-A7E6-F73D9BC8BB0C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148</v>
      </c>
    </row>
    <row r="3" spans="1:5" x14ac:dyDescent="0.35">
      <c r="A3" s="444"/>
      <c r="B3" s="445" t="s">
        <v>24</v>
      </c>
      <c r="C3" s="1001" t="s">
        <v>25</v>
      </c>
      <c r="D3" s="1002" t="s">
        <v>25</v>
      </c>
      <c r="E3" s="1003" t="s">
        <v>25</v>
      </c>
    </row>
    <row r="4" spans="1:5" ht="29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80</v>
      </c>
      <c r="B5" s="448"/>
      <c r="C5" s="449"/>
      <c r="D5" s="450"/>
      <c r="E5" s="451"/>
    </row>
    <row r="6" spans="1:5" x14ac:dyDescent="0.35">
      <c r="A6" s="452" t="s">
        <v>81</v>
      </c>
      <c r="B6" s="453">
        <v>54</v>
      </c>
      <c r="C6" s="454">
        <v>93.872848743655879</v>
      </c>
      <c r="D6" s="455">
        <v>80.615517195148342</v>
      </c>
      <c r="E6" s="456">
        <v>13.257331495482889</v>
      </c>
    </row>
    <row r="7" spans="1:5" x14ac:dyDescent="0.35">
      <c r="A7" s="457" t="s">
        <v>82</v>
      </c>
      <c r="B7" s="458">
        <v>111</v>
      </c>
      <c r="C7" s="459">
        <v>91.948987867700978</v>
      </c>
      <c r="D7" s="460">
        <v>81.906163826015288</v>
      </c>
      <c r="E7" s="461">
        <v>10.04282400750807</v>
      </c>
    </row>
    <row r="8" spans="1:5" x14ac:dyDescent="0.35">
      <c r="A8" s="462" t="s">
        <v>83</v>
      </c>
      <c r="B8" s="463">
        <v>432</v>
      </c>
      <c r="C8" s="464">
        <v>84.04433199033798</v>
      </c>
      <c r="D8" s="465">
        <v>68.877538549170254</v>
      </c>
      <c r="E8" s="466">
        <v>15.174679623835591</v>
      </c>
    </row>
    <row r="9" spans="1:5" x14ac:dyDescent="0.35">
      <c r="A9" s="467" t="s">
        <v>84</v>
      </c>
      <c r="B9" s="468">
        <v>324</v>
      </c>
      <c r="C9" s="469">
        <v>67.178758508769576</v>
      </c>
      <c r="D9" s="470">
        <v>46.542372959487857</v>
      </c>
      <c r="E9" s="471">
        <v>20.63817697987362</v>
      </c>
    </row>
    <row r="10" spans="1:5" x14ac:dyDescent="0.35">
      <c r="A10" s="472" t="s">
        <v>21</v>
      </c>
      <c r="B10" s="473">
        <v>921</v>
      </c>
      <c r="C10" s="474">
        <v>79.34577108815418</v>
      </c>
      <c r="D10" s="475">
        <v>62.866204369981077</v>
      </c>
      <c r="E10" s="476">
        <v>16.49536766022316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85</v>
      </c>
    </row>
    <row r="3" spans="1:5" x14ac:dyDescent="0.35">
      <c r="A3" s="485"/>
      <c r="B3" s="486" t="s">
        <v>24</v>
      </c>
      <c r="C3" s="1004" t="s">
        <v>25</v>
      </c>
      <c r="D3" s="1005" t="s">
        <v>25</v>
      </c>
      <c r="E3" s="1006" t="s">
        <v>25</v>
      </c>
    </row>
    <row r="4" spans="1:5" ht="29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537</v>
      </c>
      <c r="C6" s="495">
        <v>78.805999943948592</v>
      </c>
      <c r="D6" s="496">
        <v>65.736680767360212</v>
      </c>
      <c r="E6" s="497">
        <v>13.547060190722711</v>
      </c>
    </row>
    <row r="7" spans="1:5" x14ac:dyDescent="0.35">
      <c r="A7" s="498" t="s">
        <v>88</v>
      </c>
      <c r="B7" s="499">
        <v>139</v>
      </c>
      <c r="C7" s="500">
        <v>84.493421973967386</v>
      </c>
      <c r="D7" s="501">
        <v>64.534925159182023</v>
      </c>
      <c r="E7" s="502">
        <v>20.503335481987591</v>
      </c>
    </row>
    <row r="8" spans="1:5" x14ac:dyDescent="0.35">
      <c r="A8" s="503" t="s">
        <v>89</v>
      </c>
      <c r="B8" s="504">
        <v>102</v>
      </c>
      <c r="C8" s="505">
        <v>77.652967764756767</v>
      </c>
      <c r="D8" s="506">
        <v>59.444387568934218</v>
      </c>
      <c r="E8" s="507">
        <v>18.150357155833181</v>
      </c>
    </row>
    <row r="9" spans="1:5" x14ac:dyDescent="0.35">
      <c r="A9" s="508" t="s">
        <v>90</v>
      </c>
      <c r="B9" s="509">
        <v>187</v>
      </c>
      <c r="C9" s="510">
        <v>77.578973052584786</v>
      </c>
      <c r="D9" s="511">
        <v>55.853357419737762</v>
      </c>
      <c r="E9" s="512">
        <v>22.007157998273779</v>
      </c>
    </row>
    <row r="10" spans="1:5" x14ac:dyDescent="0.35">
      <c r="A10" s="513" t="s">
        <v>21</v>
      </c>
      <c r="B10" s="514">
        <v>965</v>
      </c>
      <c r="C10" s="515">
        <v>79.189604803102739</v>
      </c>
      <c r="D10" s="516">
        <v>63.0155751376411</v>
      </c>
      <c r="E10" s="517">
        <v>16.53100048311342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7" t="s">
        <v>25</v>
      </c>
      <c r="D3" s="1008" t="s">
        <v>25</v>
      </c>
      <c r="E3" s="1009" t="s">
        <v>25</v>
      </c>
    </row>
    <row r="4" spans="1:5" ht="29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81</v>
      </c>
      <c r="B6" s="535">
        <v>41</v>
      </c>
      <c r="C6" s="536">
        <v>93.651537598604236</v>
      </c>
      <c r="D6" s="537">
        <v>78.526290647972843</v>
      </c>
      <c r="E6" s="538">
        <v>15.12524687872452</v>
      </c>
    </row>
    <row r="7" spans="1:5" x14ac:dyDescent="0.35">
      <c r="A7" s="539" t="s">
        <v>93</v>
      </c>
      <c r="B7" s="540">
        <v>197</v>
      </c>
      <c r="C7" s="541">
        <v>90.284613217066635</v>
      </c>
      <c r="D7" s="542">
        <v>82.646091076656418</v>
      </c>
      <c r="E7" s="543">
        <v>7.6385221137069523</v>
      </c>
    </row>
    <row r="8" spans="1:5" x14ac:dyDescent="0.35">
      <c r="A8" s="544" t="s">
        <v>94</v>
      </c>
      <c r="B8" s="545">
        <v>400</v>
      </c>
      <c r="C8" s="546">
        <v>82.045806706883297</v>
      </c>
      <c r="D8" s="547">
        <v>66.162553469814142</v>
      </c>
      <c r="E8" s="548">
        <v>15.88325323927064</v>
      </c>
    </row>
    <row r="9" spans="1:5" x14ac:dyDescent="0.35">
      <c r="A9" s="549" t="s">
        <v>95</v>
      </c>
      <c r="B9" s="550">
        <v>275</v>
      </c>
      <c r="C9" s="551">
        <v>66.847540054386613</v>
      </c>
      <c r="D9" s="552">
        <v>43.769832727450762</v>
      </c>
      <c r="E9" s="553">
        <v>23.119109724057282</v>
      </c>
    </row>
    <row r="10" spans="1:5" x14ac:dyDescent="0.35">
      <c r="A10" s="554" t="s">
        <v>21</v>
      </c>
      <c r="B10" s="555">
        <v>913</v>
      </c>
      <c r="C10" s="556">
        <v>79.359755082343767</v>
      </c>
      <c r="D10" s="557">
        <v>62.895838270170941</v>
      </c>
      <c r="E10" s="558">
        <v>16.49196453877612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149</v>
      </c>
    </row>
    <row r="3" spans="1:5" x14ac:dyDescent="0.35">
      <c r="A3" s="567"/>
      <c r="B3" s="568" t="s">
        <v>24</v>
      </c>
      <c r="C3" s="1010" t="s">
        <v>25</v>
      </c>
      <c r="D3" s="1011" t="s">
        <v>25</v>
      </c>
      <c r="E3" s="1012" t="s">
        <v>25</v>
      </c>
    </row>
    <row r="4" spans="1:5" ht="29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96</v>
      </c>
      <c r="B5" s="571"/>
      <c r="C5" s="572"/>
      <c r="D5" s="573"/>
      <c r="E5" s="574"/>
    </row>
    <row r="6" spans="1:5" x14ac:dyDescent="0.35">
      <c r="A6" s="575" t="s">
        <v>87</v>
      </c>
      <c r="B6" s="576">
        <v>208</v>
      </c>
      <c r="C6" s="577">
        <v>80.995304329465938</v>
      </c>
      <c r="D6" s="578">
        <v>66.583116892405329</v>
      </c>
      <c r="E6" s="579">
        <v>14.26388133039908</v>
      </c>
    </row>
    <row r="7" spans="1:5" x14ac:dyDescent="0.35">
      <c r="A7" s="580" t="s">
        <v>97</v>
      </c>
      <c r="B7" s="581">
        <v>290</v>
      </c>
      <c r="C7" s="582">
        <v>80.029791372620906</v>
      </c>
      <c r="D7" s="583">
        <v>64.943329045598944</v>
      </c>
      <c r="E7" s="584">
        <v>15.537395012908521</v>
      </c>
    </row>
    <row r="8" spans="1:5" x14ac:dyDescent="0.35">
      <c r="A8" s="585" t="s">
        <v>98</v>
      </c>
      <c r="B8" s="586">
        <v>238</v>
      </c>
      <c r="C8" s="587">
        <v>78.507336866929492</v>
      </c>
      <c r="D8" s="588">
        <v>61.714391630935118</v>
      </c>
      <c r="E8" s="589">
        <v>17.82744255969013</v>
      </c>
    </row>
    <row r="9" spans="1:5" x14ac:dyDescent="0.35">
      <c r="A9" s="590" t="s">
        <v>99</v>
      </c>
      <c r="B9" s="591">
        <v>195</v>
      </c>
      <c r="C9" s="592">
        <v>78.673216125598046</v>
      </c>
      <c r="D9" s="593">
        <v>59.910813015351017</v>
      </c>
      <c r="E9" s="594">
        <v>18.774345455879931</v>
      </c>
    </row>
    <row r="10" spans="1:5" x14ac:dyDescent="0.35">
      <c r="A10" s="595" t="s">
        <v>21</v>
      </c>
      <c r="B10" s="596">
        <v>931</v>
      </c>
      <c r="C10" s="597">
        <v>79.591605337547776</v>
      </c>
      <c r="D10" s="598">
        <v>63.398323538417849</v>
      </c>
      <c r="E10" s="599">
        <v>16.529626893568359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150</v>
      </c>
    </row>
    <row r="3" spans="1:5" x14ac:dyDescent="0.35">
      <c r="A3" s="608"/>
      <c r="B3" s="609" t="s">
        <v>24</v>
      </c>
      <c r="C3" s="1013" t="s">
        <v>25</v>
      </c>
      <c r="D3" s="1014" t="s">
        <v>25</v>
      </c>
      <c r="E3" s="1015" t="s">
        <v>25</v>
      </c>
    </row>
    <row r="4" spans="1:5" ht="29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100</v>
      </c>
      <c r="B5" s="612"/>
      <c r="C5" s="613"/>
      <c r="D5" s="614"/>
      <c r="E5" s="615"/>
    </row>
    <row r="6" spans="1:5" x14ac:dyDescent="0.35">
      <c r="A6" s="616" t="s">
        <v>101</v>
      </c>
      <c r="B6" s="617">
        <v>330</v>
      </c>
      <c r="C6" s="618">
        <v>79.498620086035771</v>
      </c>
      <c r="D6" s="619">
        <v>66.772802084399657</v>
      </c>
      <c r="E6" s="620">
        <v>14.1261261835458</v>
      </c>
    </row>
    <row r="7" spans="1:5" x14ac:dyDescent="0.35">
      <c r="A7" s="621" t="s">
        <v>102</v>
      </c>
      <c r="B7" s="622">
        <v>215</v>
      </c>
      <c r="C7" s="623">
        <v>77.754878836176999</v>
      </c>
      <c r="D7" s="624">
        <v>60.671662735164283</v>
      </c>
      <c r="E7" s="625">
        <v>16.941160463233089</v>
      </c>
    </row>
    <row r="8" spans="1:5" x14ac:dyDescent="0.35">
      <c r="A8" s="626" t="s">
        <v>103</v>
      </c>
      <c r="B8" s="627">
        <v>204</v>
      </c>
      <c r="C8" s="628">
        <v>80.261249729224133</v>
      </c>
      <c r="D8" s="629">
        <v>61.096002155883369</v>
      </c>
      <c r="E8" s="630">
        <v>19.153557002921399</v>
      </c>
    </row>
    <row r="9" spans="1:5" x14ac:dyDescent="0.35">
      <c r="A9" s="631" t="s">
        <v>104</v>
      </c>
      <c r="B9" s="632">
        <v>69</v>
      </c>
      <c r="C9" s="633">
        <v>73.268775112739476</v>
      </c>
      <c r="D9" s="634">
        <v>57.324805269524298</v>
      </c>
      <c r="E9" s="635">
        <v>15.971122360101811</v>
      </c>
    </row>
    <row r="10" spans="1:5" x14ac:dyDescent="0.35">
      <c r="A10" s="636" t="s">
        <v>21</v>
      </c>
      <c r="B10" s="637">
        <v>818</v>
      </c>
      <c r="C10" s="638">
        <v>78.595188483476335</v>
      </c>
      <c r="D10" s="639">
        <v>62.762881117521289</v>
      </c>
      <c r="E10" s="640">
        <v>16.312692601338021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151</v>
      </c>
    </row>
    <row r="3" spans="1:5" x14ac:dyDescent="0.35">
      <c r="A3" s="649"/>
      <c r="B3" s="650" t="s">
        <v>24</v>
      </c>
      <c r="C3" s="1016" t="s">
        <v>25</v>
      </c>
      <c r="D3" s="1017" t="s">
        <v>25</v>
      </c>
      <c r="E3" s="1018" t="s">
        <v>25</v>
      </c>
    </row>
    <row r="4" spans="1:5" ht="29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105</v>
      </c>
      <c r="B5" s="653"/>
      <c r="C5" s="654"/>
      <c r="D5" s="655"/>
      <c r="E5" s="656"/>
    </row>
    <row r="6" spans="1:5" x14ac:dyDescent="0.35">
      <c r="A6" s="657" t="s">
        <v>106</v>
      </c>
      <c r="B6" s="658">
        <v>176</v>
      </c>
      <c r="C6" s="659">
        <v>75.267160449058181</v>
      </c>
      <c r="D6" s="660">
        <v>62.322034196212243</v>
      </c>
      <c r="E6" s="661">
        <v>13.15963434567057</v>
      </c>
    </row>
    <row r="7" spans="1:5" x14ac:dyDescent="0.35">
      <c r="A7" s="662" t="s">
        <v>107</v>
      </c>
      <c r="B7" s="663">
        <v>278</v>
      </c>
      <c r="C7" s="664">
        <v>78.603548370483352</v>
      </c>
      <c r="D7" s="665">
        <v>61.107073454343393</v>
      </c>
      <c r="E7" s="666">
        <v>17.420433691958561</v>
      </c>
    </row>
    <row r="8" spans="1:5" x14ac:dyDescent="0.35">
      <c r="A8" s="667" t="s">
        <v>108</v>
      </c>
      <c r="B8" s="668">
        <v>189</v>
      </c>
      <c r="C8" s="669">
        <v>86.871192112819642</v>
      </c>
      <c r="D8" s="670">
        <v>65.582461922326544</v>
      </c>
      <c r="E8" s="671">
        <v>21.525166745139369</v>
      </c>
    </row>
    <row r="9" spans="1:5" x14ac:dyDescent="0.35">
      <c r="A9" s="672" t="s">
        <v>109</v>
      </c>
      <c r="B9" s="673">
        <v>122</v>
      </c>
      <c r="C9" s="674">
        <v>86.884002055909818</v>
      </c>
      <c r="D9" s="675">
        <v>71.179457866533411</v>
      </c>
      <c r="E9" s="676">
        <v>15.527060927123021</v>
      </c>
    </row>
    <row r="10" spans="1:5" x14ac:dyDescent="0.35">
      <c r="A10" s="677" t="s">
        <v>21</v>
      </c>
      <c r="B10" s="678">
        <v>765</v>
      </c>
      <c r="C10" s="679">
        <v>80.847165599436948</v>
      </c>
      <c r="D10" s="680">
        <v>63.917984825303762</v>
      </c>
      <c r="E10" s="681">
        <v>17.025099078987839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152</v>
      </c>
    </row>
    <row r="3" spans="1:5" x14ac:dyDescent="0.35">
      <c r="A3" s="690"/>
      <c r="B3" s="691" t="s">
        <v>24</v>
      </c>
      <c r="C3" s="1019" t="s">
        <v>25</v>
      </c>
      <c r="D3" s="1020" t="s">
        <v>25</v>
      </c>
      <c r="E3" s="1021" t="s">
        <v>25</v>
      </c>
    </row>
    <row r="4" spans="1:5" ht="29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110</v>
      </c>
      <c r="B5" s="694"/>
      <c r="C5" s="695"/>
      <c r="D5" s="696"/>
      <c r="E5" s="697"/>
    </row>
    <row r="6" spans="1:5" x14ac:dyDescent="0.35">
      <c r="A6" s="698" t="s">
        <v>111</v>
      </c>
      <c r="B6" s="699">
        <v>165</v>
      </c>
      <c r="C6" s="700">
        <v>78.699985398311057</v>
      </c>
      <c r="D6" s="701">
        <v>58.0333430437693</v>
      </c>
      <c r="E6" s="702">
        <v>21.408747396728241</v>
      </c>
    </row>
    <row r="7" spans="1:5" x14ac:dyDescent="0.35">
      <c r="A7" s="703" t="s">
        <v>112</v>
      </c>
      <c r="B7" s="704">
        <v>228</v>
      </c>
      <c r="C7" s="705">
        <v>78.431642351042044</v>
      </c>
      <c r="D7" s="706">
        <v>61.301542288374058</v>
      </c>
      <c r="E7" s="707">
        <v>17.791884144659861</v>
      </c>
    </row>
    <row r="8" spans="1:5" x14ac:dyDescent="0.35">
      <c r="A8" s="708" t="s">
        <v>113</v>
      </c>
      <c r="B8" s="709">
        <v>254</v>
      </c>
      <c r="C8" s="710">
        <v>77.883114762088198</v>
      </c>
      <c r="D8" s="711">
        <v>65.277668703592198</v>
      </c>
      <c r="E8" s="712">
        <v>12.481341368781051</v>
      </c>
    </row>
    <row r="9" spans="1:5" x14ac:dyDescent="0.35">
      <c r="A9" s="713" t="s">
        <v>114</v>
      </c>
      <c r="B9" s="714">
        <v>301</v>
      </c>
      <c r="C9" s="715">
        <v>81.392703757691251</v>
      </c>
      <c r="D9" s="716">
        <v>65.001074486192422</v>
      </c>
      <c r="E9" s="717">
        <v>16.541346410397221</v>
      </c>
    </row>
    <row r="10" spans="1:5" x14ac:dyDescent="0.35">
      <c r="A10" s="718" t="s">
        <v>21</v>
      </c>
      <c r="B10" s="719">
        <v>948</v>
      </c>
      <c r="C10" s="720">
        <v>79.399762484640334</v>
      </c>
      <c r="D10" s="721">
        <v>63.053380970328313</v>
      </c>
      <c r="E10" s="722">
        <v>16.65179719099498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153</v>
      </c>
    </row>
    <row r="3" spans="1:5" x14ac:dyDescent="0.35">
      <c r="A3" s="731"/>
      <c r="B3" s="732" t="s">
        <v>24</v>
      </c>
      <c r="C3" s="1022" t="s">
        <v>25</v>
      </c>
      <c r="D3" s="1023" t="s">
        <v>25</v>
      </c>
      <c r="E3" s="1024" t="s">
        <v>25</v>
      </c>
    </row>
    <row r="4" spans="1:5" ht="29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115</v>
      </c>
      <c r="B5" s="735"/>
      <c r="C5" s="736"/>
      <c r="D5" s="737"/>
      <c r="E5" s="738"/>
    </row>
    <row r="6" spans="1:5" x14ac:dyDescent="0.35">
      <c r="A6" s="739" t="s">
        <v>116</v>
      </c>
      <c r="B6" s="740">
        <v>224</v>
      </c>
      <c r="C6" s="741">
        <v>80.597356063750652</v>
      </c>
      <c r="D6" s="742">
        <v>63.103237369072069</v>
      </c>
      <c r="E6" s="743">
        <v>17.742499509667869</v>
      </c>
    </row>
    <row r="7" spans="1:5" x14ac:dyDescent="0.35">
      <c r="A7" s="744" t="s">
        <v>117</v>
      </c>
      <c r="B7" s="745">
        <v>234</v>
      </c>
      <c r="C7" s="746">
        <v>81.032033902103692</v>
      </c>
      <c r="D7" s="747">
        <v>64.208905725293505</v>
      </c>
      <c r="E7" s="748">
        <v>16.850233518652409</v>
      </c>
    </row>
    <row r="8" spans="1:5" x14ac:dyDescent="0.35">
      <c r="A8" s="749" t="s">
        <v>77</v>
      </c>
      <c r="B8" s="750">
        <v>234</v>
      </c>
      <c r="C8" s="751">
        <v>78.401722727613929</v>
      </c>
      <c r="D8" s="752">
        <v>62.358626025423213</v>
      </c>
      <c r="E8" s="753">
        <v>16.08552367590385</v>
      </c>
    </row>
    <row r="9" spans="1:5" x14ac:dyDescent="0.35">
      <c r="A9" s="754" t="s">
        <v>118</v>
      </c>
      <c r="B9" s="755">
        <v>253</v>
      </c>
      <c r="C9" s="756">
        <v>77.532620907275927</v>
      </c>
      <c r="D9" s="757">
        <v>62.264555649022469</v>
      </c>
      <c r="E9" s="758">
        <v>16.0240725428805</v>
      </c>
    </row>
    <row r="10" spans="1:5" x14ac:dyDescent="0.35">
      <c r="A10" s="759" t="s">
        <v>21</v>
      </c>
      <c r="B10" s="760">
        <v>945</v>
      </c>
      <c r="C10" s="761">
        <v>79.361017116417912</v>
      </c>
      <c r="D10" s="762">
        <v>62.943588373121059</v>
      </c>
      <c r="E10" s="763">
        <v>16.70636974106106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154</v>
      </c>
    </row>
    <row r="3" spans="1:5" x14ac:dyDescent="0.35">
      <c r="A3" s="772"/>
      <c r="B3" s="773" t="s">
        <v>24</v>
      </c>
      <c r="C3" s="1025" t="s">
        <v>25</v>
      </c>
      <c r="D3" s="1026" t="s">
        <v>25</v>
      </c>
      <c r="E3" s="1027" t="s">
        <v>25</v>
      </c>
    </row>
    <row r="4" spans="1:5" ht="29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119</v>
      </c>
      <c r="B5" s="776"/>
      <c r="C5" s="777"/>
      <c r="D5" s="778"/>
      <c r="E5" s="779"/>
    </row>
    <row r="6" spans="1:5" x14ac:dyDescent="0.35">
      <c r="A6" s="780" t="s">
        <v>87</v>
      </c>
      <c r="B6" s="781">
        <v>248</v>
      </c>
      <c r="C6" s="782">
        <v>79.706873510329643</v>
      </c>
      <c r="D6" s="783">
        <v>67.13289172635308</v>
      </c>
      <c r="E6" s="784">
        <v>13.396021202358879</v>
      </c>
    </row>
    <row r="7" spans="1:5" x14ac:dyDescent="0.35">
      <c r="A7" s="785" t="s">
        <v>120</v>
      </c>
      <c r="B7" s="786">
        <v>305</v>
      </c>
      <c r="C7" s="787">
        <v>80.570779727697015</v>
      </c>
      <c r="D7" s="788">
        <v>63.694211657079748</v>
      </c>
      <c r="E7" s="789">
        <v>17.49743967534938</v>
      </c>
    </row>
    <row r="8" spans="1:5" x14ac:dyDescent="0.35">
      <c r="A8" s="790" t="s">
        <v>121</v>
      </c>
      <c r="B8" s="791">
        <v>277</v>
      </c>
      <c r="C8" s="792">
        <v>78.969656600331462</v>
      </c>
      <c r="D8" s="793">
        <v>60.873534572850957</v>
      </c>
      <c r="E8" s="794">
        <v>18.125654629504741</v>
      </c>
    </row>
    <row r="9" spans="1:5" x14ac:dyDescent="0.35">
      <c r="A9" s="795" t="s">
        <v>122</v>
      </c>
      <c r="B9" s="796">
        <v>124</v>
      </c>
      <c r="C9" s="797">
        <v>74.887654910382096</v>
      </c>
      <c r="D9" s="798">
        <v>56.592684163888222</v>
      </c>
      <c r="E9" s="799">
        <v>18.274311922127652</v>
      </c>
    </row>
    <row r="10" spans="1:5" x14ac:dyDescent="0.35">
      <c r="A10" s="800" t="s">
        <v>21</v>
      </c>
      <c r="B10" s="801">
        <v>954</v>
      </c>
      <c r="C10" s="802">
        <v>79.188506965197533</v>
      </c>
      <c r="D10" s="803">
        <v>62.99534315207849</v>
      </c>
      <c r="E10" s="804">
        <v>16.607572186645299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123</v>
      </c>
    </row>
    <row r="3" spans="1:5" x14ac:dyDescent="0.35">
      <c r="A3" s="813"/>
      <c r="B3" s="814" t="s">
        <v>24</v>
      </c>
      <c r="C3" s="1028" t="s">
        <v>25</v>
      </c>
      <c r="D3" s="1029" t="s">
        <v>25</v>
      </c>
      <c r="E3" s="1030" t="s">
        <v>25</v>
      </c>
    </row>
    <row r="4" spans="1:5" ht="29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124</v>
      </c>
      <c r="B5" s="817"/>
      <c r="C5" s="818"/>
      <c r="D5" s="819"/>
      <c r="E5" s="820"/>
    </row>
    <row r="6" spans="1:5" x14ac:dyDescent="0.35">
      <c r="A6" s="821" t="s">
        <v>125</v>
      </c>
      <c r="B6" s="822">
        <v>193</v>
      </c>
      <c r="C6" s="823">
        <v>77.267747149333317</v>
      </c>
      <c r="D6" s="824">
        <v>64.322977191645933</v>
      </c>
      <c r="E6" s="825">
        <v>13.179506943506899</v>
      </c>
    </row>
    <row r="7" spans="1:5" x14ac:dyDescent="0.35">
      <c r="A7" s="826" t="s">
        <v>126</v>
      </c>
      <c r="B7" s="827">
        <v>284</v>
      </c>
      <c r="C7" s="828">
        <v>77.784237890614449</v>
      </c>
      <c r="D7" s="829">
        <v>62.684108416845177</v>
      </c>
      <c r="E7" s="830">
        <v>16.477326028473811</v>
      </c>
    </row>
    <row r="8" spans="1:5" x14ac:dyDescent="0.35">
      <c r="A8" s="831" t="s">
        <v>127</v>
      </c>
      <c r="B8" s="832">
        <v>284</v>
      </c>
      <c r="C8" s="833">
        <v>79.024234568154299</v>
      </c>
      <c r="D8" s="834">
        <v>59.520780702275353</v>
      </c>
      <c r="E8" s="835">
        <v>19.274148976144598</v>
      </c>
    </row>
    <row r="9" spans="1:5" x14ac:dyDescent="0.35">
      <c r="A9" s="836" t="s">
        <v>128</v>
      </c>
      <c r="B9" s="837">
        <v>213</v>
      </c>
      <c r="C9" s="838">
        <v>82.179446172670993</v>
      </c>
      <c r="D9" s="839">
        <v>66.024532042239215</v>
      </c>
      <c r="E9" s="840">
        <v>16.866040060027839</v>
      </c>
    </row>
    <row r="10" spans="1:5" x14ac:dyDescent="0.35">
      <c r="A10" s="841" t="s">
        <v>21</v>
      </c>
      <c r="B10" s="842">
        <v>974</v>
      </c>
      <c r="C10" s="843">
        <v>79.02928262963124</v>
      </c>
      <c r="D10" s="844">
        <v>62.935700583439683</v>
      </c>
      <c r="E10" s="845">
        <v>16.598410752190691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7" t="s">
        <v>25</v>
      </c>
      <c r="D3" s="978" t="s">
        <v>25</v>
      </c>
      <c r="E3" s="979" t="s">
        <v>25</v>
      </c>
    </row>
    <row r="4" spans="1:5" ht="29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8</v>
      </c>
      <c r="C6" s="16" t="s">
        <v>144</v>
      </c>
      <c r="D6" s="17" t="s">
        <v>144</v>
      </c>
      <c r="E6" s="18" t="s">
        <v>144</v>
      </c>
    </row>
    <row r="7" spans="1:5" x14ac:dyDescent="0.35">
      <c r="A7" s="19" t="s">
        <v>12</v>
      </c>
      <c r="B7" s="20">
        <v>9</v>
      </c>
      <c r="C7" s="21" t="s">
        <v>144</v>
      </c>
      <c r="D7" s="22" t="s">
        <v>144</v>
      </c>
      <c r="E7" s="23" t="s">
        <v>144</v>
      </c>
    </row>
    <row r="8" spans="1:5" x14ac:dyDescent="0.35">
      <c r="A8" s="24" t="s">
        <v>13</v>
      </c>
      <c r="B8" s="25">
        <v>2</v>
      </c>
      <c r="C8" s="26" t="s">
        <v>144</v>
      </c>
      <c r="D8" s="27" t="s">
        <v>144</v>
      </c>
      <c r="E8" s="28" t="s">
        <v>144</v>
      </c>
    </row>
    <row r="9" spans="1:5" x14ac:dyDescent="0.35">
      <c r="A9" s="29" t="s">
        <v>14</v>
      </c>
      <c r="B9" s="30">
        <v>4</v>
      </c>
      <c r="C9" s="31" t="s">
        <v>144</v>
      </c>
      <c r="D9" s="32" t="s">
        <v>144</v>
      </c>
      <c r="E9" s="33" t="s">
        <v>144</v>
      </c>
    </row>
    <row r="10" spans="1:5" x14ac:dyDescent="0.35">
      <c r="A10" s="34" t="s">
        <v>15</v>
      </c>
      <c r="B10" s="35">
        <v>6</v>
      </c>
      <c r="C10" s="36" t="s">
        <v>144</v>
      </c>
      <c r="D10" s="37" t="s">
        <v>144</v>
      </c>
      <c r="E10" s="38" t="s">
        <v>144</v>
      </c>
    </row>
    <row r="11" spans="1:5" x14ac:dyDescent="0.35">
      <c r="A11" s="39" t="s">
        <v>16</v>
      </c>
      <c r="B11" s="40">
        <v>40</v>
      </c>
      <c r="C11" s="41">
        <v>79.482507290629457</v>
      </c>
      <c r="D11" s="42">
        <v>60.48046390362807</v>
      </c>
      <c r="E11" s="43">
        <v>20.840444165213889</v>
      </c>
    </row>
    <row r="12" spans="1:5" x14ac:dyDescent="0.35">
      <c r="A12" s="44" t="s">
        <v>17</v>
      </c>
      <c r="B12" s="45">
        <v>7</v>
      </c>
      <c r="C12" s="46" t="s">
        <v>144</v>
      </c>
      <c r="D12" s="47" t="s">
        <v>144</v>
      </c>
      <c r="E12" s="48" t="s">
        <v>144</v>
      </c>
    </row>
    <row r="13" spans="1:5" x14ac:dyDescent="0.35">
      <c r="A13" s="49" t="s">
        <v>18</v>
      </c>
      <c r="B13" s="50">
        <v>119</v>
      </c>
      <c r="C13" s="51">
        <v>75.516574114048069</v>
      </c>
      <c r="D13" s="52">
        <v>57.960322832462417</v>
      </c>
      <c r="E13" s="53">
        <v>18.0501490602432</v>
      </c>
    </row>
    <row r="14" spans="1:5" x14ac:dyDescent="0.35">
      <c r="A14" s="54" t="s">
        <v>19</v>
      </c>
      <c r="B14" s="55">
        <v>51</v>
      </c>
      <c r="C14" s="56">
        <v>73.952550497269883</v>
      </c>
      <c r="D14" s="57">
        <v>63.508246860093386</v>
      </c>
      <c r="E14" s="58">
        <v>12.153046864707891</v>
      </c>
    </row>
    <row r="15" spans="1:5" x14ac:dyDescent="0.35">
      <c r="A15" s="59" t="s">
        <v>20</v>
      </c>
      <c r="B15" s="60">
        <v>745</v>
      </c>
      <c r="C15" s="61">
        <v>81.689206976820216</v>
      </c>
      <c r="D15" s="62">
        <v>65.025095963281046</v>
      </c>
      <c r="E15" s="63">
        <v>16.97719931626099</v>
      </c>
    </row>
    <row r="16" spans="1:5" x14ac:dyDescent="0.35">
      <c r="A16" s="64" t="s">
        <v>21</v>
      </c>
      <c r="B16" s="65">
        <v>991</v>
      </c>
      <c r="C16" s="66">
        <v>79.026899614530009</v>
      </c>
      <c r="D16" s="67">
        <v>62.979376749278927</v>
      </c>
      <c r="E16" s="68">
        <v>16.57442922853043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1" t="s">
        <v>25</v>
      </c>
      <c r="D3" s="1032" t="s">
        <v>25</v>
      </c>
      <c r="E3" s="1033" t="s">
        <v>25</v>
      </c>
    </row>
    <row r="4" spans="1:5" ht="29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81</v>
      </c>
      <c r="B6" s="863">
        <v>202</v>
      </c>
      <c r="C6" s="864">
        <v>77.768445023955707</v>
      </c>
      <c r="D6" s="865">
        <v>64.57659677275845</v>
      </c>
      <c r="E6" s="866">
        <v>14.10366553950022</v>
      </c>
    </row>
    <row r="7" spans="1:5" x14ac:dyDescent="0.35">
      <c r="A7" s="867" t="s">
        <v>131</v>
      </c>
      <c r="B7" s="868">
        <v>269</v>
      </c>
      <c r="C7" s="869">
        <v>77.952589819831942</v>
      </c>
      <c r="D7" s="870">
        <v>62.10280993839681</v>
      </c>
      <c r="E7" s="871">
        <v>16.110088119255959</v>
      </c>
    </row>
    <row r="8" spans="1:5" x14ac:dyDescent="0.35">
      <c r="A8" s="872" t="s">
        <v>132</v>
      </c>
      <c r="B8" s="873">
        <v>171</v>
      </c>
      <c r="C8" s="874">
        <v>77.932375443736419</v>
      </c>
      <c r="D8" s="875">
        <v>62.529983210893903</v>
      </c>
      <c r="E8" s="876">
        <v>15.23830528297337</v>
      </c>
    </row>
    <row r="9" spans="1:5" x14ac:dyDescent="0.35">
      <c r="A9" s="877" t="s">
        <v>133</v>
      </c>
      <c r="B9" s="878">
        <v>261</v>
      </c>
      <c r="C9" s="879">
        <v>82.250665720058961</v>
      </c>
      <c r="D9" s="880">
        <v>63.153572793974931</v>
      </c>
      <c r="E9" s="881">
        <v>19.155095721656561</v>
      </c>
    </row>
    <row r="10" spans="1:5" x14ac:dyDescent="0.35">
      <c r="A10" s="882" t="s">
        <v>21</v>
      </c>
      <c r="B10" s="883">
        <v>903</v>
      </c>
      <c r="C10" s="884">
        <v>78.983472782847045</v>
      </c>
      <c r="D10" s="885">
        <v>63.105444659288523</v>
      </c>
      <c r="E10" s="886">
        <v>16.19115640454417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134</v>
      </c>
    </row>
    <row r="3" spans="1:5" x14ac:dyDescent="0.35">
      <c r="A3" s="895"/>
      <c r="B3" s="896" t="s">
        <v>24</v>
      </c>
      <c r="C3" s="1034" t="s">
        <v>25</v>
      </c>
      <c r="D3" s="1035" t="s">
        <v>25</v>
      </c>
      <c r="E3" s="1036" t="s">
        <v>25</v>
      </c>
    </row>
    <row r="4" spans="1:5" ht="29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135</v>
      </c>
      <c r="B5" s="899"/>
      <c r="C5" s="900"/>
      <c r="D5" s="901"/>
      <c r="E5" s="902"/>
    </row>
    <row r="6" spans="1:5" x14ac:dyDescent="0.35">
      <c r="A6" s="903" t="s">
        <v>136</v>
      </c>
      <c r="B6" s="904">
        <v>167</v>
      </c>
      <c r="C6" s="905">
        <v>76.992823700653204</v>
      </c>
      <c r="D6" s="906">
        <v>62.696186154571997</v>
      </c>
      <c r="E6" s="907">
        <v>14.60946733250452</v>
      </c>
    </row>
    <row r="7" spans="1:5" x14ac:dyDescent="0.35">
      <c r="A7" s="908" t="s">
        <v>137</v>
      </c>
      <c r="B7" s="909">
        <v>251</v>
      </c>
      <c r="C7" s="910">
        <v>78.458477368537586</v>
      </c>
      <c r="D7" s="911">
        <v>62.716124660885221</v>
      </c>
      <c r="E7" s="912">
        <v>15.75281293156374</v>
      </c>
    </row>
    <row r="8" spans="1:5" x14ac:dyDescent="0.35">
      <c r="A8" s="913" t="s">
        <v>138</v>
      </c>
      <c r="B8" s="914">
        <v>252</v>
      </c>
      <c r="C8" s="915">
        <v>79.176401772026665</v>
      </c>
      <c r="D8" s="916">
        <v>61.902263219602382</v>
      </c>
      <c r="E8" s="917">
        <v>17.59340213458842</v>
      </c>
    </row>
    <row r="9" spans="1:5" x14ac:dyDescent="0.35">
      <c r="A9" s="918" t="s">
        <v>139</v>
      </c>
      <c r="B9" s="919">
        <v>247</v>
      </c>
      <c r="C9" s="920">
        <v>82.045749051182085</v>
      </c>
      <c r="D9" s="921">
        <v>64.529539095015437</v>
      </c>
      <c r="E9" s="922">
        <v>17.939068906450871</v>
      </c>
    </row>
    <row r="10" spans="1:5" x14ac:dyDescent="0.35">
      <c r="A10" s="923" t="s">
        <v>21</v>
      </c>
      <c r="B10" s="924">
        <v>917</v>
      </c>
      <c r="C10" s="925">
        <v>79.370841796604722</v>
      </c>
      <c r="D10" s="926">
        <v>63.000761145440073</v>
      </c>
      <c r="E10" s="927">
        <v>16.622947981471668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7" t="s">
        <v>25</v>
      </c>
      <c r="D3" s="1038" t="s">
        <v>25</v>
      </c>
      <c r="E3" s="1039" t="s">
        <v>25</v>
      </c>
    </row>
    <row r="4" spans="1:5" ht="29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125</v>
      </c>
      <c r="B6" s="945">
        <v>241</v>
      </c>
      <c r="C6" s="946">
        <v>74.250463887320464</v>
      </c>
      <c r="D6" s="947">
        <v>59.83670393668298</v>
      </c>
      <c r="E6" s="948">
        <v>15.445248709598181</v>
      </c>
    </row>
    <row r="7" spans="1:5" x14ac:dyDescent="0.35">
      <c r="A7" s="949" t="s">
        <v>142</v>
      </c>
      <c r="B7" s="950">
        <v>247</v>
      </c>
      <c r="C7" s="951">
        <v>79.222957716396749</v>
      </c>
      <c r="D7" s="952">
        <v>60.320639705669649</v>
      </c>
      <c r="E7" s="953">
        <v>19.331170496646411</v>
      </c>
    </row>
    <row r="8" spans="1:5" x14ac:dyDescent="0.35">
      <c r="A8" s="954" t="s">
        <v>143</v>
      </c>
      <c r="B8" s="955">
        <v>239</v>
      </c>
      <c r="C8" s="956">
        <v>83.024638676874034</v>
      </c>
      <c r="D8" s="957">
        <v>65.55346520432127</v>
      </c>
      <c r="E8" s="958">
        <v>17.178068328165661</v>
      </c>
    </row>
    <row r="9" spans="1:5" x14ac:dyDescent="0.35">
      <c r="A9" s="959" t="s">
        <v>133</v>
      </c>
      <c r="B9" s="960">
        <v>248</v>
      </c>
      <c r="C9" s="961">
        <v>83.14933400763536</v>
      </c>
      <c r="D9" s="962">
        <v>68.177472367894055</v>
      </c>
      <c r="E9" s="963">
        <v>15.27997931680085</v>
      </c>
    </row>
    <row r="10" spans="1:5" x14ac:dyDescent="0.35">
      <c r="A10" s="964" t="s">
        <v>21</v>
      </c>
      <c r="B10" s="965">
        <v>975</v>
      </c>
      <c r="C10" s="966">
        <v>78.947723821597535</v>
      </c>
      <c r="D10" s="967">
        <v>62.851724900056638</v>
      </c>
      <c r="E10" s="968">
        <v>16.58553746920348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80" t="s">
        <v>25</v>
      </c>
      <c r="D3" s="981" t="s">
        <v>25</v>
      </c>
      <c r="E3" s="982" t="s">
        <v>25</v>
      </c>
    </row>
    <row r="4" spans="1:5" ht="29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66</v>
      </c>
      <c r="C6" s="87">
        <v>74.660858151847222</v>
      </c>
      <c r="D6" s="88">
        <v>63.297162490236083</v>
      </c>
      <c r="E6" s="89">
        <v>10.80893428629301</v>
      </c>
    </row>
    <row r="7" spans="1:5" x14ac:dyDescent="0.35">
      <c r="A7" s="90" t="s">
        <v>29</v>
      </c>
      <c r="B7" s="91">
        <v>155</v>
      </c>
      <c r="C7" s="92">
        <v>74.359259064472326</v>
      </c>
      <c r="D7" s="93">
        <v>63.94395518300918</v>
      </c>
      <c r="E7" s="94">
        <v>10.72700735227933</v>
      </c>
    </row>
    <row r="8" spans="1:5" x14ac:dyDescent="0.35">
      <c r="A8" s="95" t="s">
        <v>30</v>
      </c>
      <c r="B8" s="96">
        <v>215</v>
      </c>
      <c r="C8" s="97">
        <v>77.557434179150604</v>
      </c>
      <c r="D8" s="98">
        <v>60.03540170986124</v>
      </c>
      <c r="E8" s="99">
        <v>18.40154195580487</v>
      </c>
    </row>
    <row r="9" spans="1:5" x14ac:dyDescent="0.35">
      <c r="A9" s="100" t="s">
        <v>31</v>
      </c>
      <c r="B9" s="101">
        <v>229</v>
      </c>
      <c r="C9" s="102">
        <v>81.501279657275504</v>
      </c>
      <c r="D9" s="103">
        <v>62.626566158415777</v>
      </c>
      <c r="E9" s="104">
        <v>19.926332560399771</v>
      </c>
    </row>
    <row r="10" spans="1:5" x14ac:dyDescent="0.35">
      <c r="A10" s="105" t="s">
        <v>32</v>
      </c>
      <c r="B10" s="106">
        <v>319</v>
      </c>
      <c r="C10" s="107">
        <v>82.358598465858634</v>
      </c>
      <c r="D10" s="108">
        <v>64.270174482825396</v>
      </c>
      <c r="E10" s="109">
        <v>18.514981775091179</v>
      </c>
    </row>
    <row r="11" spans="1:5" x14ac:dyDescent="0.35">
      <c r="A11" s="110" t="s">
        <v>21</v>
      </c>
      <c r="B11" s="111">
        <v>984</v>
      </c>
      <c r="C11" s="112">
        <v>78.899825266388817</v>
      </c>
      <c r="D11" s="113">
        <v>62.779173372062083</v>
      </c>
      <c r="E11" s="114">
        <v>16.643435804730991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6"/>
  <sheetViews>
    <sheetView topLeftCell="A5" workbookViewId="0">
      <selection activeCell="A2" sqref="A2"/>
    </sheetView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3" t="s">
        <v>25</v>
      </c>
      <c r="D3" s="984" t="s">
        <v>25</v>
      </c>
      <c r="E3" s="985" t="s">
        <v>25</v>
      </c>
    </row>
    <row r="4" spans="1:5" ht="29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32</v>
      </c>
      <c r="C6" s="133">
        <v>75.747803306663684</v>
      </c>
      <c r="D6" s="134">
        <v>64.852705260486715</v>
      </c>
      <c r="E6" s="135">
        <v>14.041405362381751</v>
      </c>
    </row>
    <row r="7" spans="1:5" x14ac:dyDescent="0.35">
      <c r="A7" s="136" t="s">
        <v>36</v>
      </c>
      <c r="B7" s="137">
        <v>8</v>
      </c>
      <c r="C7" s="138" t="s">
        <v>144</v>
      </c>
      <c r="D7" s="139" t="s">
        <v>144</v>
      </c>
      <c r="E7" s="140" t="s">
        <v>144</v>
      </c>
    </row>
    <row r="8" spans="1:5" x14ac:dyDescent="0.35">
      <c r="A8" s="141" t="s">
        <v>37</v>
      </c>
      <c r="B8" s="142">
        <v>130</v>
      </c>
      <c r="C8" s="143">
        <v>79.442871330623262</v>
      </c>
      <c r="D8" s="144">
        <v>62.917740024940493</v>
      </c>
      <c r="E8" s="145">
        <v>16.037446656815241</v>
      </c>
    </row>
    <row r="9" spans="1:5" x14ac:dyDescent="0.35">
      <c r="A9" s="146" t="s">
        <v>38</v>
      </c>
      <c r="B9" s="147">
        <v>10</v>
      </c>
      <c r="C9" s="148" t="s">
        <v>144</v>
      </c>
      <c r="D9" s="149" t="s">
        <v>144</v>
      </c>
      <c r="E9" s="150" t="s">
        <v>144</v>
      </c>
    </row>
    <row r="10" spans="1:5" x14ac:dyDescent="0.35">
      <c r="A10" s="151" t="s">
        <v>39</v>
      </c>
      <c r="B10" s="152">
        <v>160</v>
      </c>
      <c r="C10" s="153">
        <v>82.264985650520401</v>
      </c>
      <c r="D10" s="154">
        <v>66.011753416475472</v>
      </c>
      <c r="E10" s="155">
        <v>16.204447970750451</v>
      </c>
    </row>
    <row r="11" spans="1:5" x14ac:dyDescent="0.35">
      <c r="A11" s="156" t="s">
        <v>40</v>
      </c>
      <c r="B11" s="157">
        <v>68</v>
      </c>
      <c r="C11" s="158">
        <v>81.654266932437054</v>
      </c>
      <c r="D11" s="159">
        <v>61.781065586698688</v>
      </c>
      <c r="E11" s="160">
        <v>21.478047236083189</v>
      </c>
    </row>
    <row r="12" spans="1:5" x14ac:dyDescent="0.35">
      <c r="A12" s="161" t="s">
        <v>41</v>
      </c>
      <c r="B12" s="162">
        <v>75</v>
      </c>
      <c r="C12" s="163">
        <v>85.516975032108164</v>
      </c>
      <c r="D12" s="164">
        <v>63.41724889879378</v>
      </c>
      <c r="E12" s="165">
        <v>22.507956371132419</v>
      </c>
    </row>
    <row r="13" spans="1:5" x14ac:dyDescent="0.35">
      <c r="A13" s="166" t="s">
        <v>42</v>
      </c>
      <c r="B13" s="167">
        <v>125</v>
      </c>
      <c r="C13" s="168">
        <v>81.942633118360547</v>
      </c>
      <c r="D13" s="169">
        <v>60.824958443986453</v>
      </c>
      <c r="E13" s="170">
        <v>20.717750550751749</v>
      </c>
    </row>
    <row r="14" spans="1:5" x14ac:dyDescent="0.35">
      <c r="A14" s="171" t="s">
        <v>43</v>
      </c>
      <c r="B14" s="172">
        <v>196</v>
      </c>
      <c r="C14" s="173">
        <v>75.04243440277331</v>
      </c>
      <c r="D14" s="174">
        <v>58.780438376667867</v>
      </c>
      <c r="E14" s="175">
        <v>16.599935900626519</v>
      </c>
    </row>
    <row r="15" spans="1:5" x14ac:dyDescent="0.35">
      <c r="A15" s="176" t="s">
        <v>44</v>
      </c>
      <c r="B15" s="177">
        <v>8</v>
      </c>
      <c r="C15" s="178" t="s">
        <v>144</v>
      </c>
      <c r="D15" s="179" t="s">
        <v>144</v>
      </c>
      <c r="E15" s="180" t="s">
        <v>144</v>
      </c>
    </row>
    <row r="16" spans="1:5" x14ac:dyDescent="0.35">
      <c r="A16" s="181" t="s">
        <v>45</v>
      </c>
      <c r="B16" s="182">
        <v>15</v>
      </c>
      <c r="C16" s="183">
        <v>80.188404121508654</v>
      </c>
      <c r="D16" s="184">
        <v>64.990969856779643</v>
      </c>
      <c r="E16" s="185">
        <v>14.86021245427643</v>
      </c>
    </row>
    <row r="17" spans="1:5" x14ac:dyDescent="0.35">
      <c r="A17" s="186" t="s">
        <v>46</v>
      </c>
      <c r="B17" s="187">
        <v>31</v>
      </c>
      <c r="C17" s="188">
        <v>76.735065274339036</v>
      </c>
      <c r="D17" s="189">
        <v>73.80347694938358</v>
      </c>
      <c r="E17" s="190">
        <v>8.0939676327073808</v>
      </c>
    </row>
    <row r="18" spans="1:5" x14ac:dyDescent="0.35">
      <c r="A18" s="191" t="s">
        <v>47</v>
      </c>
      <c r="B18" s="192">
        <v>21</v>
      </c>
      <c r="C18" s="193">
        <v>85.448112985937883</v>
      </c>
      <c r="D18" s="194">
        <v>78.286134832339329</v>
      </c>
      <c r="E18" s="195">
        <v>7.1619781476140121</v>
      </c>
    </row>
    <row r="19" spans="1:5" x14ac:dyDescent="0.35">
      <c r="A19" s="196" t="s">
        <v>48</v>
      </c>
      <c r="B19" s="197">
        <v>50</v>
      </c>
      <c r="C19" s="198">
        <v>74.560019086541345</v>
      </c>
      <c r="D19" s="199">
        <v>64.127753723750416</v>
      </c>
      <c r="E19" s="200">
        <v>13.076265345609359</v>
      </c>
    </row>
    <row r="20" spans="1:5" x14ac:dyDescent="0.35">
      <c r="A20" s="201" t="s">
        <v>49</v>
      </c>
      <c r="B20" s="202">
        <v>34</v>
      </c>
      <c r="C20" s="203">
        <v>74.719383103962286</v>
      </c>
      <c r="D20" s="204">
        <v>62.413446690908451</v>
      </c>
      <c r="E20" s="205">
        <v>12.305936386279271</v>
      </c>
    </row>
    <row r="21" spans="1:5" x14ac:dyDescent="0.35">
      <c r="A21" s="206" t="s">
        <v>50</v>
      </c>
      <c r="B21" s="207">
        <v>28</v>
      </c>
      <c r="C21" s="208">
        <v>75.077762538924475</v>
      </c>
      <c r="D21" s="209">
        <v>66.844352781221986</v>
      </c>
      <c r="E21" s="210">
        <v>8.2334099447205311</v>
      </c>
    </row>
    <row r="22" spans="1:5" x14ac:dyDescent="0.35">
      <c r="A22" s="211" t="s">
        <v>21</v>
      </c>
      <c r="B22" s="212">
        <v>991</v>
      </c>
      <c r="C22" s="213">
        <v>79.026899614530009</v>
      </c>
      <c r="D22" s="214">
        <v>62.979376749278927</v>
      </c>
      <c r="E22" s="215">
        <v>16.57442922853043</v>
      </c>
    </row>
    <row r="23" spans="1:5" x14ac:dyDescent="0.35">
      <c r="A23" s="216" t="s">
        <v>22</v>
      </c>
    </row>
    <row r="24" spans="1:5" x14ac:dyDescent="0.35">
      <c r="A24" s="217" t="s">
        <v>23</v>
      </c>
    </row>
    <row r="26" spans="1:5" x14ac:dyDescent="0.35">
      <c r="A26" s="221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tabSelected="1" workbookViewId="0">
      <selection activeCell="D8" sqref="D8"/>
    </sheetView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6" t="s">
        <v>25</v>
      </c>
      <c r="D3" s="987" t="s">
        <v>25</v>
      </c>
      <c r="E3" s="988" t="s">
        <v>25</v>
      </c>
    </row>
    <row r="4" spans="1:5" ht="29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827</v>
      </c>
      <c r="C6" s="234">
        <v>79.568819040959696</v>
      </c>
      <c r="D6" s="235">
        <v>62.099201277543877</v>
      </c>
      <c r="E6" s="236">
        <v>17.781388480111701</v>
      </c>
    </row>
    <row r="7" spans="1:5" x14ac:dyDescent="0.35">
      <c r="A7" s="237" t="s">
        <v>54</v>
      </c>
      <c r="B7" s="238">
        <v>164</v>
      </c>
      <c r="C7" s="239">
        <v>76.283627163273678</v>
      </c>
      <c r="D7" s="240">
        <v>67.372293883843923</v>
      </c>
      <c r="E7" s="241">
        <v>10.550548596477141</v>
      </c>
    </row>
    <row r="8" spans="1:5" x14ac:dyDescent="0.35">
      <c r="A8" s="242" t="s">
        <v>21</v>
      </c>
      <c r="B8" s="243">
        <v>991</v>
      </c>
      <c r="C8" s="244">
        <v>79.026899614530009</v>
      </c>
      <c r="D8" s="245">
        <v>62.979376749278927</v>
      </c>
      <c r="E8" s="246">
        <v>16.57442922853043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146</v>
      </c>
    </row>
    <row r="3" spans="1:5" x14ac:dyDescent="0.35">
      <c r="A3" s="255"/>
      <c r="B3" s="256" t="s">
        <v>24</v>
      </c>
      <c r="C3" s="989" t="s">
        <v>25</v>
      </c>
      <c r="D3" s="990" t="s">
        <v>25</v>
      </c>
      <c r="E3" s="991" t="s">
        <v>25</v>
      </c>
    </row>
    <row r="4" spans="1:5" ht="29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607</v>
      </c>
      <c r="C6" s="265">
        <v>78.898261958474365</v>
      </c>
      <c r="D6" s="266">
        <v>61.387952561401868</v>
      </c>
      <c r="E6" s="267">
        <v>18.1183283309621</v>
      </c>
    </row>
    <row r="7" spans="1:5" x14ac:dyDescent="0.35">
      <c r="A7" s="268" t="s">
        <v>57</v>
      </c>
      <c r="B7" s="269">
        <v>2</v>
      </c>
      <c r="C7" s="270" t="s">
        <v>144</v>
      </c>
      <c r="D7" s="271" t="s">
        <v>144</v>
      </c>
      <c r="E7" s="272" t="s">
        <v>144</v>
      </c>
    </row>
    <row r="8" spans="1:5" x14ac:dyDescent="0.35">
      <c r="A8" s="273" t="s">
        <v>58</v>
      </c>
      <c r="B8" s="274">
        <v>2</v>
      </c>
      <c r="C8" s="275" t="s">
        <v>144</v>
      </c>
      <c r="D8" s="276" t="s">
        <v>144</v>
      </c>
      <c r="E8" s="277" t="s">
        <v>144</v>
      </c>
    </row>
    <row r="9" spans="1:5" x14ac:dyDescent="0.35">
      <c r="A9" s="278" t="s">
        <v>59</v>
      </c>
      <c r="B9" s="279">
        <v>17</v>
      </c>
      <c r="C9" s="280">
        <v>88.9895318686319</v>
      </c>
      <c r="D9" s="281">
        <v>76.961206757919172</v>
      </c>
      <c r="E9" s="282">
        <v>12.028325169105971</v>
      </c>
    </row>
    <row r="10" spans="1:5" x14ac:dyDescent="0.35">
      <c r="A10" s="283" t="s">
        <v>60</v>
      </c>
      <c r="B10" s="284">
        <v>28</v>
      </c>
      <c r="C10" s="285">
        <v>81.625986248651188</v>
      </c>
      <c r="D10" s="286">
        <v>63.82165865013701</v>
      </c>
      <c r="E10" s="287">
        <v>20.41325734826928</v>
      </c>
    </row>
    <row r="11" spans="1:5" x14ac:dyDescent="0.35">
      <c r="A11" s="288" t="s">
        <v>61</v>
      </c>
      <c r="B11" s="289">
        <v>3</v>
      </c>
      <c r="C11" s="290" t="s">
        <v>144</v>
      </c>
      <c r="D11" s="291" t="s">
        <v>144</v>
      </c>
      <c r="E11" s="292" t="s">
        <v>144</v>
      </c>
    </row>
    <row r="12" spans="1:5" x14ac:dyDescent="0.35">
      <c r="A12" s="293" t="s">
        <v>62</v>
      </c>
      <c r="B12" s="294">
        <v>25</v>
      </c>
      <c r="C12" s="295">
        <v>91.74963407914727</v>
      </c>
      <c r="D12" s="296">
        <v>81.832408589334491</v>
      </c>
      <c r="E12" s="297">
        <v>9.917225458605369</v>
      </c>
    </row>
    <row r="13" spans="1:5" x14ac:dyDescent="0.35">
      <c r="A13" s="298" t="s">
        <v>63</v>
      </c>
      <c r="B13" s="299">
        <v>157</v>
      </c>
      <c r="C13" s="300">
        <v>83.133002383310142</v>
      </c>
      <c r="D13" s="301">
        <v>65.997111674099585</v>
      </c>
      <c r="E13" s="302">
        <v>17.269481303305319</v>
      </c>
    </row>
    <row r="14" spans="1:5" x14ac:dyDescent="0.35">
      <c r="A14" s="303" t="s">
        <v>64</v>
      </c>
      <c r="B14" s="304">
        <v>34</v>
      </c>
      <c r="C14" s="305">
        <v>83.117475918768548</v>
      </c>
      <c r="D14" s="306">
        <v>63.07384944397289</v>
      </c>
      <c r="E14" s="307">
        <v>17.717571415877671</v>
      </c>
    </row>
    <row r="15" spans="1:5" x14ac:dyDescent="0.35">
      <c r="A15" s="308" t="s">
        <v>21</v>
      </c>
      <c r="B15" s="309">
        <v>875</v>
      </c>
      <c r="C15" s="310">
        <v>80.327839549068798</v>
      </c>
      <c r="D15" s="311">
        <v>63.154500126026193</v>
      </c>
      <c r="E15" s="312">
        <v>17.74905244404469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2" t="s">
        <v>25</v>
      </c>
      <c r="D3" s="993" t="s">
        <v>25</v>
      </c>
      <c r="E3" s="994" t="s">
        <v>25</v>
      </c>
    </row>
    <row r="4" spans="1:5" ht="29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63</v>
      </c>
      <c r="C6" s="331">
        <v>91.878103234130165</v>
      </c>
      <c r="D6" s="332">
        <v>78.660431852597739</v>
      </c>
      <c r="E6" s="333">
        <v>12.932859908055519</v>
      </c>
    </row>
    <row r="7" spans="1:5" x14ac:dyDescent="0.35">
      <c r="A7" s="334" t="s">
        <v>68</v>
      </c>
      <c r="B7" s="335">
        <v>246</v>
      </c>
      <c r="C7" s="336">
        <v>84.674817165335881</v>
      </c>
      <c r="D7" s="337">
        <v>68.421524998176011</v>
      </c>
      <c r="E7" s="338">
        <v>16.594916235530949</v>
      </c>
    </row>
    <row r="8" spans="1:5" x14ac:dyDescent="0.35">
      <c r="A8" s="339" t="s">
        <v>69</v>
      </c>
      <c r="B8" s="340">
        <v>369</v>
      </c>
      <c r="C8" s="341">
        <v>79.451185879334972</v>
      </c>
      <c r="D8" s="342">
        <v>62.188290373056063</v>
      </c>
      <c r="E8" s="343">
        <v>17.83491960923952</v>
      </c>
    </row>
    <row r="9" spans="1:5" x14ac:dyDescent="0.35">
      <c r="A9" s="344" t="s">
        <v>70</v>
      </c>
      <c r="B9" s="345">
        <v>298</v>
      </c>
      <c r="C9" s="346">
        <v>70.708059367710547</v>
      </c>
      <c r="D9" s="347">
        <v>55.25878052292294</v>
      </c>
      <c r="E9" s="348">
        <v>15.85520987310694</v>
      </c>
    </row>
    <row r="10" spans="1:5" x14ac:dyDescent="0.35">
      <c r="A10" s="349" t="s">
        <v>21</v>
      </c>
      <c r="B10" s="350">
        <v>976</v>
      </c>
      <c r="C10" s="351">
        <v>78.933092923179188</v>
      </c>
      <c r="D10" s="352">
        <v>62.904325024604461</v>
      </c>
      <c r="E10" s="353">
        <v>16.548526881370059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5" t="s">
        <v>25</v>
      </c>
      <c r="D3" s="996" t="s">
        <v>25</v>
      </c>
      <c r="E3" s="997" t="s">
        <v>25</v>
      </c>
    </row>
    <row r="4" spans="1:5" ht="29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67</v>
      </c>
      <c r="B6" s="371">
        <v>182</v>
      </c>
      <c r="C6" s="372">
        <v>67.376854411837826</v>
      </c>
      <c r="D6" s="373">
        <v>53.886103616675399</v>
      </c>
      <c r="E6" s="374">
        <v>14.29041651125152</v>
      </c>
    </row>
    <row r="7" spans="1:5" x14ac:dyDescent="0.35">
      <c r="A7" s="375" t="s">
        <v>73</v>
      </c>
      <c r="B7" s="376">
        <v>484</v>
      </c>
      <c r="C7" s="377">
        <v>78.863303771436335</v>
      </c>
      <c r="D7" s="378">
        <v>61.206340198485449</v>
      </c>
      <c r="E7" s="379">
        <v>18.007752523719461</v>
      </c>
    </row>
    <row r="8" spans="1:5" x14ac:dyDescent="0.35">
      <c r="A8" s="380" t="s">
        <v>74</v>
      </c>
      <c r="B8" s="381">
        <v>231</v>
      </c>
      <c r="C8" s="382">
        <v>84.374622597050731</v>
      </c>
      <c r="D8" s="383">
        <v>68.149969803967693</v>
      </c>
      <c r="E8" s="384">
        <v>16.564463685501948</v>
      </c>
    </row>
    <row r="9" spans="1:5" x14ac:dyDescent="0.35">
      <c r="A9" s="385" t="s">
        <v>70</v>
      </c>
      <c r="B9" s="386">
        <v>79</v>
      </c>
      <c r="C9" s="387">
        <v>91.32189358528079</v>
      </c>
      <c r="D9" s="388">
        <v>77.513025111009583</v>
      </c>
      <c r="E9" s="389">
        <v>13.54621998860833</v>
      </c>
    </row>
    <row r="10" spans="1:5" x14ac:dyDescent="0.35">
      <c r="A10" s="390" t="s">
        <v>21</v>
      </c>
      <c r="B10" s="391">
        <v>976</v>
      </c>
      <c r="C10" s="392">
        <v>78.933092923179188</v>
      </c>
      <c r="D10" s="393">
        <v>62.904325024604461</v>
      </c>
      <c r="E10" s="394">
        <v>16.548526881370059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147</v>
      </c>
    </row>
    <row r="3" spans="1:5" x14ac:dyDescent="0.35">
      <c r="A3" s="403"/>
      <c r="B3" s="404" t="s">
        <v>24</v>
      </c>
      <c r="C3" s="998" t="s">
        <v>25</v>
      </c>
      <c r="D3" s="999" t="s">
        <v>25</v>
      </c>
      <c r="E3" s="1000" t="s">
        <v>25</v>
      </c>
    </row>
    <row r="4" spans="1:5" ht="29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75</v>
      </c>
      <c r="B5" s="407"/>
      <c r="C5" s="408"/>
      <c r="D5" s="409"/>
      <c r="E5" s="410"/>
    </row>
    <row r="6" spans="1:5" x14ac:dyDescent="0.35">
      <c r="A6" s="411" t="s">
        <v>76</v>
      </c>
      <c r="B6" s="412">
        <v>263</v>
      </c>
      <c r="C6" s="413">
        <v>66.320345087370001</v>
      </c>
      <c r="D6" s="414">
        <v>40.570043143158678</v>
      </c>
      <c r="E6" s="415">
        <v>25.750301930610728</v>
      </c>
    </row>
    <row r="7" spans="1:5" x14ac:dyDescent="0.35">
      <c r="A7" s="416" t="s">
        <v>77</v>
      </c>
      <c r="B7" s="417">
        <v>393</v>
      </c>
      <c r="C7" s="418">
        <v>81.730655180235274</v>
      </c>
      <c r="D7" s="419">
        <v>64.874343525446463</v>
      </c>
      <c r="E7" s="420">
        <v>16.856311659648409</v>
      </c>
    </row>
    <row r="8" spans="1:5" x14ac:dyDescent="0.35">
      <c r="A8" s="421" t="s">
        <v>78</v>
      </c>
      <c r="B8" s="422">
        <v>194</v>
      </c>
      <c r="C8" s="423">
        <v>87.91459807130127</v>
      </c>
      <c r="D8" s="424">
        <v>80.211483425417526</v>
      </c>
      <c r="E8" s="425">
        <v>7.7031146190035384</v>
      </c>
    </row>
    <row r="9" spans="1:5" x14ac:dyDescent="0.35">
      <c r="A9" s="426" t="s">
        <v>79</v>
      </c>
      <c r="B9" s="427">
        <v>78</v>
      </c>
      <c r="C9" s="428">
        <v>96.199157126055553</v>
      </c>
      <c r="D9" s="429">
        <v>93.29346858357043</v>
      </c>
      <c r="E9" s="430">
        <v>2.905688526707408</v>
      </c>
    </row>
    <row r="10" spans="1:5" x14ac:dyDescent="0.35">
      <c r="A10" s="431" t="s">
        <v>21</v>
      </c>
      <c r="B10" s="432">
        <v>928</v>
      </c>
      <c r="C10" s="433">
        <v>79.553805986234096</v>
      </c>
      <c r="D10" s="434">
        <v>62.979376749278927</v>
      </c>
      <c r="E10" s="435">
        <v>16.57442922853043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2025-04-04T10:32:27Z</dcterms:modified>
</cp:coreProperties>
</file>